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tubbs\AppData\Local\Microsoft\Windows\INetCache\Content.Outlook\SNLXSO3H\"/>
    </mc:Choice>
  </mc:AlternateContent>
  <xr:revisionPtr revIDLastSave="0" documentId="13_ncr:1_{6FEFD7F3-FAE3-4B4A-97AC-D374AC1E77B9}" xr6:coauthVersionLast="45" xr6:coauthVersionMax="45" xr10:uidLastSave="{00000000-0000-0000-0000-000000000000}"/>
  <bookViews>
    <workbookView xWindow="-120" yWindow="-120" windowWidth="20730" windowHeight="11160" xr2:uid="{CACBE0A2-6034-49AC-91E2-1961A13AF25F}"/>
  </bookViews>
  <sheets>
    <sheet name="COVID Grant Opportunit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35" i="1"/>
  <c r="C6" i="1"/>
  <c r="C18" i="1"/>
  <c r="C27" i="1" s="1"/>
  <c r="C38" i="1"/>
  <c r="C45" i="1" l="1"/>
</calcChain>
</file>

<file path=xl/sharedStrings.xml><?xml version="1.0" encoding="utf-8"?>
<sst xmlns="http://schemas.openxmlformats.org/spreadsheetml/2006/main" count="64" uniqueCount="43">
  <si>
    <t>Federal Grant Program</t>
  </si>
  <si>
    <t>Public Health Crisis Response</t>
  </si>
  <si>
    <t>Hospital Preparedness Program</t>
  </si>
  <si>
    <t>HOPWA</t>
  </si>
  <si>
    <t xml:space="preserve">Ryan White </t>
  </si>
  <si>
    <t>Medicare Survey and Certification</t>
  </si>
  <si>
    <t>APPLETREE</t>
  </si>
  <si>
    <t>Epi and Lab Capacity for Infectious Diseases</t>
  </si>
  <si>
    <t>Coronavirus Preparedness &amp; Response Supplemental Appropriations Act</t>
  </si>
  <si>
    <t>CARES (Coronavirus Aid, Relief and Economic Security Act)</t>
  </si>
  <si>
    <t>Families First Coronavirus Response Act</t>
  </si>
  <si>
    <t>Rape Prevention and Education Program</t>
  </si>
  <si>
    <t>Paycheck Protection Program &amp; Health Care Enhancement Act</t>
  </si>
  <si>
    <t>CARES (Coronavirus Aid, Relief and Economic Security Act) Title V, Div A</t>
  </si>
  <si>
    <t>COVID Relief - Community-Based Health Care Centers</t>
  </si>
  <si>
    <t>Epi and Lab Capacity for Infectious Diseases (Project Firstline)</t>
  </si>
  <si>
    <t>Epi and Lab Capacity for Infectious Diseases (Enhanced Detection)</t>
  </si>
  <si>
    <t>Grant #</t>
  </si>
  <si>
    <t>CARES (Coronavirus Aid, Relief and Economic Security Act)*</t>
  </si>
  <si>
    <t>Epi and Lab Capacity for Infectious Diseases (Project W-Infants w/Congenital Defects SET-NET)</t>
  </si>
  <si>
    <t>Epi and Lab Capacity for Infectious Diseases (Project O-VPD MIS-C)</t>
  </si>
  <si>
    <t>Workforce Investment Opportunity Act</t>
  </si>
  <si>
    <t>Immunization and Vaccines for Children</t>
  </si>
  <si>
    <t>COVID Relief - General Government Operations</t>
  </si>
  <si>
    <t>COVID Relief - State Health Care Centers</t>
  </si>
  <si>
    <t>Epi and Lab Capacity for Infectious Diseases (Strengthening Public Health Lab Preparedness)</t>
  </si>
  <si>
    <t>Epi and Lab Capacity for Infectious Diseases (Travelers Health)</t>
  </si>
  <si>
    <t>Epi and Lab Capacity for Infectious Diseases (Advanced Molecular Detection)</t>
  </si>
  <si>
    <t>Epi and Lab Capacity for Infectious Diseases (testing, CT, surveillance, containment, mitigation)</t>
  </si>
  <si>
    <t>Total Award</t>
  </si>
  <si>
    <t>Coronavirus Response &amp; Relief Supplemental Appropriations Act (2020)</t>
  </si>
  <si>
    <t>PEMA Subgrant Public Assistance Program</t>
  </si>
  <si>
    <t>Subtotal HPP and Crisis Response</t>
  </si>
  <si>
    <t>Subtotal WIC</t>
  </si>
  <si>
    <t>Subtotal ELC</t>
  </si>
  <si>
    <t>Subtotal Immunization</t>
  </si>
  <si>
    <t>Total</t>
  </si>
  <si>
    <t>Source</t>
  </si>
  <si>
    <t>WIC - Food</t>
  </si>
  <si>
    <t>WIC - Administration</t>
  </si>
  <si>
    <t>Coronavirus Relief Fund (Appropriation Name)</t>
  </si>
  <si>
    <t>Subgrant from PEMA</t>
  </si>
  <si>
    <t>L&amp;I Subgrant National Dislocated Worker Grant (for contact tracing)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</si>
</sst>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Fill="1" applyAlignment="1">
      <alignment horizontal="center"/>
    </xf>
    <xf numFmtId="37" fontId="0" fillId="0" borderId="0" xfId="0" applyNumberFormat="1"/>
    <xf numFmtId="37" fontId="0" fillId="0" borderId="0" xfId="0" applyNumberFormat="1" applyFill="1"/>
    <xf numFmtId="37" fontId="2" fillId="0" borderId="0" xfId="0" applyNumberFormat="1" applyFont="1" applyFill="1"/>
    <xf numFmtId="0" fontId="2" fillId="0" borderId="0" xfId="0" applyFont="1"/>
    <xf numFmtId="37" fontId="0" fillId="0" borderId="1" xfId="0" applyNumberFormat="1" applyFill="1" applyBorder="1"/>
    <xf numFmtId="0" fontId="2" fillId="0" borderId="0" xfId="0" applyFont="1" applyAlignment="1">
      <alignment wrapText="1"/>
    </xf>
    <xf numFmtId="37" fontId="2" fillId="0" borderId="0" xfId="0" applyNumberFormat="1" applyFont="1" applyFill="1" applyBorder="1"/>
    <xf numFmtId="37" fontId="1" fillId="0" borderId="0" xfId="0" applyNumberFormat="1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0" fillId="0" borderId="0" xfId="0" applyFill="1" applyBorder="1" applyAlignment="1">
      <alignment horizontal="center"/>
    </xf>
    <xf numFmtId="37" fontId="0" fillId="0" borderId="0" xfId="0" applyNumberFormat="1" applyFill="1" applyBorder="1"/>
    <xf numFmtId="0" fontId="0" fillId="0" borderId="0" xfId="0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Fill="1" applyBorder="1"/>
    <xf numFmtId="37" fontId="0" fillId="0" borderId="0" xfId="0" applyNumberFormat="1" applyFill="1" applyAlignment="1">
      <alignment horizontal="left"/>
    </xf>
    <xf numFmtId="0" fontId="3" fillId="0" borderId="1" xfId="0" applyFont="1" applyFill="1" applyBorder="1" applyAlignment="1">
      <alignment wrapText="1"/>
    </xf>
    <xf numFmtId="37" fontId="0" fillId="2" borderId="0" xfId="0" applyNumberFormat="1" applyFill="1"/>
    <xf numFmtId="37" fontId="0" fillId="2" borderId="1" xfId="0" applyNumberFormat="1" applyFill="1" applyBorder="1"/>
    <xf numFmtId="37" fontId="2" fillId="2" borderId="0" xfId="0" applyNumberFormat="1" applyFont="1" applyFill="1"/>
    <xf numFmtId="37" fontId="2" fillId="2" borderId="0" xfId="0" applyNumberFormat="1" applyFont="1" applyFill="1" applyBorder="1"/>
    <xf numFmtId="37" fontId="2" fillId="3" borderId="1" xfId="0" applyNumberFormat="1" applyFont="1" applyFill="1" applyBorder="1"/>
    <xf numFmtId="37" fontId="2" fillId="0" borderId="2" xfId="0" applyNumberFormat="1" applyFont="1" applyFill="1" applyBorder="1"/>
    <xf numFmtId="37" fontId="2" fillId="4" borderId="0" xfId="0" applyNumberFormat="1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585AF-F0F4-4973-AC5A-000E5BDF5414}">
  <sheetPr>
    <pageSetUpPr fitToPage="1"/>
  </sheetPr>
  <dimension ref="A1:H47"/>
  <sheetViews>
    <sheetView tabSelected="1" zoomScale="80" zoomScaleNormal="80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C3" sqref="C3"/>
    </sheetView>
  </sheetViews>
  <sheetFormatPr defaultRowHeight="15" x14ac:dyDescent="0.25"/>
  <cols>
    <col min="1" max="1" width="92.140625" customWidth="1"/>
    <col min="2" max="2" width="12.5703125" style="2" customWidth="1"/>
    <col min="3" max="3" width="15.85546875" style="3" customWidth="1"/>
    <col min="4" max="4" width="74.140625" bestFit="1" customWidth="1"/>
  </cols>
  <sheetData>
    <row r="1" spans="1:4" x14ac:dyDescent="0.25">
      <c r="A1" s="31" t="s">
        <v>0</v>
      </c>
      <c r="B1" s="1" t="s">
        <v>17</v>
      </c>
      <c r="C1" s="1" t="s">
        <v>29</v>
      </c>
      <c r="D1" s="1" t="s">
        <v>37</v>
      </c>
    </row>
    <row r="3" spans="1:4" x14ac:dyDescent="0.25">
      <c r="A3" s="8" t="s">
        <v>1</v>
      </c>
      <c r="B3" s="2">
        <v>20206</v>
      </c>
      <c r="C3" s="24">
        <v>24975894</v>
      </c>
      <c r="D3" s="5" t="s">
        <v>8</v>
      </c>
    </row>
    <row r="4" spans="1:4" x14ac:dyDescent="0.25">
      <c r="A4" s="19" t="s">
        <v>2</v>
      </c>
      <c r="B4" s="4">
        <v>20207</v>
      </c>
      <c r="C4" s="24">
        <v>2524757</v>
      </c>
      <c r="D4" s="14" t="s">
        <v>9</v>
      </c>
    </row>
    <row r="5" spans="1:4" x14ac:dyDescent="0.25">
      <c r="A5" s="20" t="s">
        <v>2</v>
      </c>
      <c r="B5" s="4">
        <v>20209</v>
      </c>
      <c r="C5" s="25">
        <v>4923527</v>
      </c>
      <c r="D5" s="14" t="s">
        <v>9</v>
      </c>
    </row>
    <row r="6" spans="1:4" x14ac:dyDescent="0.25">
      <c r="A6" s="19" t="s">
        <v>32</v>
      </c>
      <c r="B6" s="4"/>
      <c r="C6" s="6">
        <f>SUM(C3:C5)</f>
        <v>32424178</v>
      </c>
      <c r="D6" s="14"/>
    </row>
    <row r="7" spans="1:4" x14ac:dyDescent="0.25">
      <c r="A7" s="19"/>
      <c r="B7" s="4"/>
      <c r="C7" s="6"/>
      <c r="D7" s="14"/>
    </row>
    <row r="8" spans="1:4" x14ac:dyDescent="0.25">
      <c r="A8" s="19" t="s">
        <v>3</v>
      </c>
      <c r="B8" s="4">
        <v>20232</v>
      </c>
      <c r="C8" s="6">
        <v>448022</v>
      </c>
      <c r="D8" s="6" t="s">
        <v>9</v>
      </c>
    </row>
    <row r="9" spans="1:4" x14ac:dyDescent="0.25">
      <c r="A9" s="19" t="s">
        <v>4</v>
      </c>
      <c r="B9" s="4">
        <v>20229</v>
      </c>
      <c r="C9" s="6">
        <v>1241682</v>
      </c>
      <c r="D9" s="14" t="s">
        <v>9</v>
      </c>
    </row>
    <row r="10" spans="1:4" x14ac:dyDescent="0.25">
      <c r="A10" s="19" t="s">
        <v>5</v>
      </c>
      <c r="B10" s="4">
        <v>20270</v>
      </c>
      <c r="C10" s="7">
        <v>765468</v>
      </c>
      <c r="D10" s="6" t="s">
        <v>9</v>
      </c>
    </row>
    <row r="11" spans="1:4" x14ac:dyDescent="0.25">
      <c r="A11" s="19"/>
      <c r="B11" s="4"/>
      <c r="C11" s="7"/>
      <c r="D11" s="6"/>
    </row>
    <row r="12" spans="1:4" x14ac:dyDescent="0.25">
      <c r="A12" s="19" t="s">
        <v>38</v>
      </c>
      <c r="B12" s="4">
        <v>21234</v>
      </c>
      <c r="C12" s="6">
        <v>11018763</v>
      </c>
      <c r="D12" s="14" t="s">
        <v>10</v>
      </c>
    </row>
    <row r="13" spans="1:4" x14ac:dyDescent="0.25">
      <c r="A13" s="20" t="s">
        <v>39</v>
      </c>
      <c r="B13" s="4">
        <v>21235</v>
      </c>
      <c r="C13" s="9">
        <v>4657237</v>
      </c>
      <c r="D13" s="14" t="s">
        <v>10</v>
      </c>
    </row>
    <row r="14" spans="1:4" x14ac:dyDescent="0.25">
      <c r="A14" s="19" t="s">
        <v>33</v>
      </c>
      <c r="B14" s="4"/>
      <c r="C14" s="6">
        <f>SUM(C12:C13)</f>
        <v>15676000</v>
      </c>
      <c r="D14" s="6"/>
    </row>
    <row r="15" spans="1:4" x14ac:dyDescent="0.25">
      <c r="A15" s="19"/>
      <c r="B15" s="4"/>
      <c r="C15" s="6"/>
      <c r="D15" s="6"/>
    </row>
    <row r="16" spans="1:4" x14ac:dyDescent="0.25">
      <c r="A16" s="19" t="s">
        <v>6</v>
      </c>
      <c r="B16" s="4">
        <v>20248</v>
      </c>
      <c r="C16" s="7">
        <v>102595</v>
      </c>
      <c r="D16" s="6" t="s">
        <v>9</v>
      </c>
    </row>
    <row r="17" spans="1:5" x14ac:dyDescent="0.25">
      <c r="A17" s="19"/>
      <c r="B17" s="4"/>
      <c r="C17" s="7"/>
      <c r="D17" s="6"/>
    </row>
    <row r="18" spans="1:5" x14ac:dyDescent="0.25">
      <c r="A18" s="19" t="s">
        <v>7</v>
      </c>
      <c r="B18" s="4">
        <v>20246</v>
      </c>
      <c r="C18" s="26">
        <f>18782276</f>
        <v>18782276</v>
      </c>
      <c r="D18" s="6" t="s">
        <v>9</v>
      </c>
    </row>
    <row r="19" spans="1:5" x14ac:dyDescent="0.25">
      <c r="A19" s="21" t="s">
        <v>16</v>
      </c>
      <c r="B19" s="4">
        <v>20247</v>
      </c>
      <c r="C19" s="27">
        <v>301036686</v>
      </c>
      <c r="D19" s="6" t="s">
        <v>12</v>
      </c>
    </row>
    <row r="20" spans="1:5" x14ac:dyDescent="0.25">
      <c r="A20" s="21" t="s">
        <v>15</v>
      </c>
      <c r="B20" s="15">
        <v>20249</v>
      </c>
      <c r="C20" s="11">
        <v>2366742</v>
      </c>
      <c r="D20" s="16" t="s">
        <v>8</v>
      </c>
      <c r="E20" s="17"/>
    </row>
    <row r="21" spans="1:5" x14ac:dyDescent="0.25">
      <c r="A21" s="21" t="s">
        <v>19</v>
      </c>
      <c r="B21" s="4">
        <v>20250</v>
      </c>
      <c r="C21" s="11">
        <v>92742</v>
      </c>
      <c r="D21" s="16" t="s">
        <v>8</v>
      </c>
      <c r="E21" s="17"/>
    </row>
    <row r="22" spans="1:5" x14ac:dyDescent="0.25">
      <c r="A22" s="21" t="s">
        <v>20</v>
      </c>
      <c r="B22" s="4">
        <v>20250</v>
      </c>
      <c r="C22" s="11">
        <v>100000</v>
      </c>
      <c r="D22" s="16" t="s">
        <v>8</v>
      </c>
    </row>
    <row r="23" spans="1:5" x14ac:dyDescent="0.25">
      <c r="A23" s="21" t="s">
        <v>27</v>
      </c>
      <c r="B23" s="4">
        <v>20253</v>
      </c>
      <c r="C23" s="11">
        <v>426000</v>
      </c>
      <c r="D23" s="6" t="s">
        <v>12</v>
      </c>
    </row>
    <row r="24" spans="1:5" x14ac:dyDescent="0.25">
      <c r="A24" s="21" t="s">
        <v>25</v>
      </c>
      <c r="B24" s="4">
        <v>20254</v>
      </c>
      <c r="C24" s="11">
        <v>515000</v>
      </c>
      <c r="D24" s="6" t="s">
        <v>12</v>
      </c>
    </row>
    <row r="25" spans="1:5" x14ac:dyDescent="0.25">
      <c r="A25" s="21" t="s">
        <v>26</v>
      </c>
      <c r="B25" s="4">
        <v>20255</v>
      </c>
      <c r="C25" s="11">
        <v>937500</v>
      </c>
      <c r="D25" s="6" t="s">
        <v>12</v>
      </c>
    </row>
    <row r="26" spans="1:5" x14ac:dyDescent="0.25">
      <c r="A26" s="20" t="s">
        <v>28</v>
      </c>
      <c r="B26" s="4">
        <v>20256</v>
      </c>
      <c r="C26" s="28">
        <v>645685624</v>
      </c>
      <c r="D26" s="6" t="s">
        <v>30</v>
      </c>
    </row>
    <row r="27" spans="1:5" x14ac:dyDescent="0.25">
      <c r="A27" s="19" t="s">
        <v>34</v>
      </c>
      <c r="B27" s="4"/>
      <c r="C27" s="7">
        <f>SUM(C18:C26)</f>
        <v>969942570</v>
      </c>
      <c r="D27" s="6"/>
    </row>
    <row r="28" spans="1:5" x14ac:dyDescent="0.25">
      <c r="A28" s="19"/>
      <c r="B28" s="4"/>
      <c r="C28" s="7"/>
      <c r="D28" s="6"/>
    </row>
    <row r="29" spans="1:5" x14ac:dyDescent="0.25">
      <c r="A29" s="19" t="s">
        <v>31</v>
      </c>
      <c r="B29" s="4">
        <v>20208</v>
      </c>
      <c r="C29" s="6">
        <v>7000000</v>
      </c>
      <c r="D29" s="6" t="s">
        <v>41</v>
      </c>
    </row>
    <row r="30" spans="1:5" x14ac:dyDescent="0.25">
      <c r="A30" s="19"/>
      <c r="B30" s="4"/>
      <c r="C30" s="6"/>
      <c r="D30" s="14"/>
    </row>
    <row r="31" spans="1:5" x14ac:dyDescent="0.25">
      <c r="A31" s="19" t="s">
        <v>42</v>
      </c>
      <c r="B31" s="4">
        <v>20266</v>
      </c>
      <c r="C31" s="7">
        <v>5190002</v>
      </c>
      <c r="D31" s="22" t="s">
        <v>21</v>
      </c>
    </row>
    <row r="32" spans="1:5" x14ac:dyDescent="0.25">
      <c r="A32" s="19"/>
      <c r="B32" s="4"/>
      <c r="C32" s="7"/>
      <c r="D32" s="22"/>
    </row>
    <row r="33" spans="1:4" x14ac:dyDescent="0.25">
      <c r="A33" s="19" t="s">
        <v>11</v>
      </c>
      <c r="B33" s="4">
        <v>20141</v>
      </c>
      <c r="C33" s="6">
        <v>136983</v>
      </c>
      <c r="D33" s="6" t="s">
        <v>8</v>
      </c>
    </row>
    <row r="34" spans="1:4" x14ac:dyDescent="0.25">
      <c r="A34" s="19"/>
      <c r="B34" s="4"/>
      <c r="C34" s="6"/>
      <c r="D34" s="6"/>
    </row>
    <row r="35" spans="1:4" x14ac:dyDescent="0.25">
      <c r="A35" s="13" t="s">
        <v>22</v>
      </c>
      <c r="B35" s="4">
        <v>20233</v>
      </c>
      <c r="C35" s="26">
        <f>4344254</f>
        <v>4344254</v>
      </c>
      <c r="D35" s="6" t="s">
        <v>18</v>
      </c>
    </row>
    <row r="36" spans="1:4" x14ac:dyDescent="0.25">
      <c r="A36" s="13" t="s">
        <v>22</v>
      </c>
      <c r="B36" s="4">
        <v>20230</v>
      </c>
      <c r="C36" s="26">
        <v>10551091</v>
      </c>
      <c r="D36" s="6" t="s">
        <v>18</v>
      </c>
    </row>
    <row r="37" spans="1:4" x14ac:dyDescent="0.25">
      <c r="A37" s="18" t="s">
        <v>22</v>
      </c>
      <c r="B37" s="4">
        <v>20226</v>
      </c>
      <c r="C37" s="28">
        <v>101363520</v>
      </c>
      <c r="D37" s="6" t="s">
        <v>30</v>
      </c>
    </row>
    <row r="38" spans="1:4" x14ac:dyDescent="0.25">
      <c r="A38" s="13" t="s">
        <v>35</v>
      </c>
      <c r="B38" s="4"/>
      <c r="C38" s="7">
        <f>SUM(C35:C37)</f>
        <v>116258865</v>
      </c>
      <c r="D38" s="6"/>
    </row>
    <row r="39" spans="1:4" x14ac:dyDescent="0.25">
      <c r="A39" s="13"/>
      <c r="B39" s="4"/>
      <c r="C39" s="7"/>
      <c r="D39" s="6"/>
    </row>
    <row r="40" spans="1:4" x14ac:dyDescent="0.25">
      <c r="A40" s="23" t="s">
        <v>40</v>
      </c>
      <c r="B40" s="4"/>
      <c r="C40" s="7"/>
      <c r="D40" s="6"/>
    </row>
    <row r="41" spans="1:4" x14ac:dyDescent="0.25">
      <c r="A41" s="13" t="s">
        <v>14</v>
      </c>
      <c r="B41" s="4">
        <v>20271</v>
      </c>
      <c r="C41" s="30">
        <v>10000000</v>
      </c>
      <c r="D41" s="6" t="s">
        <v>13</v>
      </c>
    </row>
    <row r="42" spans="1:4" x14ac:dyDescent="0.25">
      <c r="A42" s="13" t="s">
        <v>23</v>
      </c>
      <c r="B42" s="4">
        <v>20243</v>
      </c>
      <c r="C42" s="30">
        <v>4000000</v>
      </c>
      <c r="D42" s="6" t="s">
        <v>13</v>
      </c>
    </row>
    <row r="43" spans="1:4" x14ac:dyDescent="0.25">
      <c r="A43" s="13" t="s">
        <v>24</v>
      </c>
      <c r="B43" s="4">
        <v>20244</v>
      </c>
      <c r="C43" s="30">
        <v>10000000</v>
      </c>
      <c r="D43" s="6" t="s">
        <v>13</v>
      </c>
    </row>
    <row r="44" spans="1:4" x14ac:dyDescent="0.25">
      <c r="A44" s="14"/>
      <c r="B44" s="4"/>
      <c r="C44" s="12"/>
      <c r="D44" s="14"/>
    </row>
    <row r="45" spans="1:4" ht="15.75" thickBot="1" x14ac:dyDescent="0.3">
      <c r="A45" s="13" t="s">
        <v>36</v>
      </c>
      <c r="B45" s="4"/>
      <c r="C45" s="29">
        <f>+C6+C8+C9+C10+C14+C16+C27+C29+C31+C33+C38+C41+C42+C43</f>
        <v>1173186365</v>
      </c>
      <c r="D45" s="14"/>
    </row>
    <row r="46" spans="1:4" ht="15.75" thickTop="1" x14ac:dyDescent="0.25">
      <c r="A46" s="10"/>
      <c r="C46" s="12"/>
    </row>
    <row r="47" spans="1:4" x14ac:dyDescent="0.25">
      <c r="A47" s="10"/>
      <c r="C47" s="12"/>
    </row>
  </sheetData>
  <printOptions horizontalCentered="1" gridLines="1"/>
  <pageMargins left="0.2" right="0.2" top="0.5" bottom="0.5" header="0.3" footer="0.3"/>
  <pageSetup scale="69" fitToHeight="0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113D8A688F774EA20F6F154EA46AA6" ma:contentTypeVersion="9" ma:contentTypeDescription="Create a new document." ma:contentTypeScope="" ma:versionID="8b5efcf7becb2bd804ddb955e53f0d00">
  <xsd:schema xmlns:xsd="http://www.w3.org/2001/XMLSchema" xmlns:xs="http://www.w3.org/2001/XMLSchema" xmlns:p="http://schemas.microsoft.com/office/2006/metadata/properties" xmlns:ns2="1977b6d1-8335-4eaa-a24a-cf2d52e7657c" xmlns:ns3="bc2cc035-85b5-46fb-9302-4b5c0630537d" targetNamespace="http://schemas.microsoft.com/office/2006/metadata/properties" ma:root="true" ma:fieldsID="537e0c89e8e1d7ef5148021a0d5f5239" ns2:_="" ns3:_="">
    <xsd:import namespace="1977b6d1-8335-4eaa-a24a-cf2d52e7657c"/>
    <xsd:import namespace="bc2cc035-85b5-46fb-9302-4b5c06305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7b6d1-8335-4eaa-a24a-cf2d52e76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cc035-85b5-46fb-9302-4b5c063053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0B349-E7A0-4B53-93CC-CF6422DD64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B62DB7-D0C4-40A7-B8E2-4DB96DF9F78C}">
  <ds:schemaRefs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2cbd5d2-44aa-4705-8057-18ffbd5868fc"/>
    <ds:schemaRef ds:uri="90b86881-fc1d-4290-a835-12cc5ba6126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F54445-2C74-4055-AA19-40D6042FD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COVID Grant Opportunities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Yutko, Debbie</dc:creator>
  <cp:lastModifiedBy>Stubbs, Lori</cp:lastModifiedBy>
  <cp:lastPrinted>2021-03-23T18:28:02Z</cp:lastPrinted>
  <dcterms:created xsi:type="dcterms:W3CDTF">2020-03-31T22:48:49Z</dcterms:created>
  <dcterms:modified xsi:type="dcterms:W3CDTF">2021-04-08T14:20:24Z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0x01010003113D8A688F774EA20F6F154EA46AA6</vt:lpwstr>
  </property>
</Properties>
</file>